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928" activeTab="0"/>
  </bookViews>
  <sheets>
    <sheet name="1 PAGE WORK SHEET ALL JOBS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<sst xmlns="http://schemas.openxmlformats.org/spreadsheetml/2006/main" count="27" uniqueCount="19">
  <si>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% GP</t>
  </si>
  <si>
    <t>% Comp</t>
  </si>
  <si>
    <t>Estimated Cost</t>
  </si>
  <si>
    <t>BALANCE</t>
  </si>
  <si>
    <t>Invoice target</t>
  </si>
  <si>
    <t>Over/Under</t>
  </si>
  <si>
    <t>AR % Remaining</t>
  </si>
  <si>
    <t>Project #</t>
  </si>
  <si>
    <t>Name</t>
  </si>
  <si>
    <t xml:space="preserve"> </t>
  </si>
  <si>
    <t>Sample Quality Built Construction</t>
  </si>
  <si>
    <t>House New Const</t>
  </si>
  <si>
    <t>OVER BILLED/UNDERBILLED</t>
  </si>
  <si>
    <t>Cottage Cruz</t>
  </si>
  <si>
    <t>Gross Profit</t>
  </si>
  <si>
    <t>Contract         (Est Revenue)</t>
  </si>
  <si>
    <t>JTD Cost            (Act Cost)</t>
  </si>
  <si>
    <t>AR to date      (actual Revenue)</t>
  </si>
  <si>
    <t>Inputs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</si>
</sst>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,##0.00_);\-#,##0.00"/>
    <numFmt numFmtId="166" formatCode="0.000000"/>
  </numFmts>
  <fonts count="49">
    <font>
      <sz val="10"/>
      <color indexed="8"/>
      <name val="MS Sans Serif"/>
      <family val="0"/>
    </font>
    <font>
      <sz val="14.05"/>
      <color indexed="8"/>
      <name val="Times New Roman"/>
      <family val="0"/>
    </font>
    <font>
      <sz val="9.85"/>
      <color indexed="8"/>
      <name val="Times New Roman"/>
      <family val="0"/>
    </font>
    <font>
      <b/>
      <sz val="8.05"/>
      <color indexed="8"/>
      <name val="Times New Roman"/>
      <family val="0"/>
    </font>
    <font>
      <sz val="8.5"/>
      <color indexed="8"/>
      <name val="MS Sans Serif"/>
      <family val="0"/>
    </font>
    <font>
      <sz val="8"/>
      <name val="MS Sans Serif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0"/>
    </font>
    <font>
      <b/>
      <sz val="10"/>
      <color indexed="8"/>
      <name val="MS Sans Serif"/>
      <family val="2"/>
    </font>
    <font>
      <b/>
      <sz val="8"/>
      <color indexed="8"/>
      <name val="Times New Roman"/>
      <family val="0"/>
    </font>
    <font>
      <b/>
      <sz val="9"/>
      <color indexed="8"/>
      <name val="MS Sans Serif"/>
      <family val="2"/>
    </font>
    <font>
      <b/>
      <sz val="18"/>
      <color indexed="8"/>
      <name val="MS Sans Serif"/>
      <family val="2"/>
    </font>
    <font>
      <b/>
      <sz val="10"/>
      <color indexed="10"/>
      <name val="MS Sans Serif"/>
      <family val="2"/>
    </font>
    <font>
      <b/>
      <sz val="8"/>
      <color indexed="10"/>
      <name val="MS Sans Serif"/>
      <family val="2"/>
    </font>
    <font>
      <b/>
      <sz val="8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E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10" fontId="7" fillId="0" borderId="1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165" fontId="9" fillId="0" borderId="10" xfId="0" applyNumberFormat="1" applyFont="1" applyBorder="1" applyAlignment="1">
      <alignment horizontal="center" vertical="center"/>
    </xf>
    <xf numFmtId="10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 applyProtection="1">
      <alignment horizontal="center" vertical="center"/>
      <protection/>
    </xf>
    <xf numFmtId="8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8" fontId="10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0" fontId="1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8" fontId="8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8" fontId="6" fillId="0" borderId="0" xfId="0" applyNumberFormat="1" applyFont="1" applyFill="1" applyBorder="1" applyAlignment="1" applyProtection="1">
      <alignment horizontal="center"/>
      <protection/>
    </xf>
    <xf numFmtId="8" fontId="8" fillId="0" borderId="0" xfId="0" applyNumberFormat="1" applyFont="1" applyFill="1" applyBorder="1" applyAlignment="1" applyProtection="1">
      <alignment/>
      <protection/>
    </xf>
    <xf numFmtId="8" fontId="7" fillId="0" borderId="0" xfId="0" applyNumberFormat="1" applyFont="1" applyFill="1" applyBorder="1" applyAlignment="1" applyProtection="1">
      <alignment horizontal="center"/>
      <protection/>
    </xf>
    <xf numFmtId="10" fontId="7" fillId="0" borderId="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165" fontId="9" fillId="10" borderId="10" xfId="0" applyNumberFormat="1" applyFont="1" applyFill="1" applyBorder="1" applyAlignment="1">
      <alignment horizontal="center" vertical="center"/>
    </xf>
    <xf numFmtId="165" fontId="9" fillId="10" borderId="10" xfId="0" applyNumberFormat="1" applyFont="1" applyFill="1" applyBorder="1" applyAlignment="1" applyProtection="1">
      <alignment horizontal="center" vertical="center"/>
      <protection/>
    </xf>
    <xf numFmtId="0" fontId="9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165" fontId="9" fillId="16" borderId="10" xfId="0" applyNumberFormat="1" applyFont="1" applyFill="1" applyBorder="1" applyAlignment="1">
      <alignment horizontal="center" vertical="center"/>
    </xf>
    <xf numFmtId="10" fontId="9" fillId="16" borderId="10" xfId="0" applyNumberFormat="1" applyFont="1" applyFill="1" applyBorder="1" applyAlignment="1">
      <alignment horizontal="center" vertical="center"/>
    </xf>
    <xf numFmtId="10" fontId="3" fillId="16" borderId="10" xfId="0" applyNumberFormat="1" applyFont="1" applyFill="1" applyBorder="1" applyAlignment="1">
      <alignment horizontal="center" vertical="center"/>
    </xf>
    <xf numFmtId="165" fontId="9" fillId="16" borderId="10" xfId="0" applyNumberFormat="1" applyFont="1" applyFill="1" applyBorder="1" applyAlignment="1" applyProtection="1">
      <alignment horizontal="center" vertical="center"/>
      <protection/>
    </xf>
    <xf numFmtId="8" fontId="7" fillId="16" borderId="10" xfId="0" applyNumberFormat="1" applyFont="1" applyFill="1" applyBorder="1" applyAlignment="1" applyProtection="1">
      <alignment horizontal="center"/>
      <protection/>
    </xf>
    <xf numFmtId="10" fontId="7" fillId="16" borderId="10" xfId="0" applyNumberFormat="1" applyFont="1" applyFill="1" applyBorder="1" applyAlignment="1" applyProtection="1">
      <alignment horizontal="center"/>
      <protection/>
    </xf>
    <xf numFmtId="0" fontId="3" fillId="16" borderId="10" xfId="0" applyFont="1" applyFill="1" applyBorder="1" applyAlignment="1">
      <alignment horizontal="center" vertical="center"/>
    </xf>
    <xf numFmtId="165" fontId="3" fillId="16" borderId="10" xfId="0" applyNumberFormat="1" applyFont="1" applyFill="1" applyBorder="1" applyAlignment="1">
      <alignment horizontal="center" vertical="center"/>
    </xf>
    <xf numFmtId="0" fontId="7" fillId="7" borderId="10" xfId="0" applyNumberFormat="1" applyFont="1" applyFill="1" applyBorder="1" applyAlignment="1" applyProtection="1">
      <alignment horizontal="center"/>
      <protection/>
    </xf>
    <xf numFmtId="0" fontId="6" fillId="7" borderId="10" xfId="0" applyNumberFormat="1" applyFont="1" applyFill="1" applyBorder="1" applyAlignment="1" applyProtection="1">
      <alignment horizontal="center"/>
      <protection/>
    </xf>
    <xf numFmtId="165" fontId="9" fillId="7" borderId="10" xfId="0" applyNumberFormat="1" applyFont="1" applyFill="1" applyBorder="1" applyAlignment="1">
      <alignment horizontal="center" vertical="center"/>
    </xf>
    <xf numFmtId="10" fontId="9" fillId="7" borderId="10" xfId="0" applyNumberFormat="1" applyFont="1" applyFill="1" applyBorder="1" applyAlignment="1">
      <alignment horizontal="center" vertical="center"/>
    </xf>
    <xf numFmtId="10" fontId="3" fillId="7" borderId="10" xfId="0" applyNumberFormat="1" applyFont="1" applyFill="1" applyBorder="1" applyAlignment="1">
      <alignment horizontal="center" vertical="center"/>
    </xf>
    <xf numFmtId="165" fontId="9" fillId="7" borderId="10" xfId="0" applyNumberFormat="1" applyFont="1" applyFill="1" applyBorder="1" applyAlignment="1" applyProtection="1">
      <alignment horizontal="center" vertical="center"/>
      <protection/>
    </xf>
    <xf numFmtId="8" fontId="7" fillId="7" borderId="10" xfId="0" applyNumberFormat="1" applyFont="1" applyFill="1" applyBorder="1" applyAlignment="1" applyProtection="1">
      <alignment horizontal="center"/>
      <protection/>
    </xf>
    <xf numFmtId="10" fontId="7" fillId="7" borderId="10" xfId="0" applyNumberFormat="1" applyFont="1" applyFill="1" applyBorder="1" applyAlignment="1" applyProtection="1">
      <alignment horizontal="center"/>
      <protection/>
    </xf>
    <xf numFmtId="165" fontId="3" fillId="7" borderId="10" xfId="0" applyNumberFormat="1" applyFont="1" applyFill="1" applyBorder="1" applyAlignment="1">
      <alignment horizontal="center" vertical="center"/>
    </xf>
    <xf numFmtId="165" fontId="3" fillId="7" borderId="10" xfId="0" applyNumberFormat="1" applyFont="1" applyFill="1" applyBorder="1" applyAlignment="1" applyProtection="1">
      <alignment horizontal="center" vertical="center"/>
      <protection/>
    </xf>
    <xf numFmtId="8" fontId="4" fillId="7" borderId="10" xfId="0" applyNumberFormat="1" applyFont="1" applyFill="1" applyBorder="1" applyAlignment="1" applyProtection="1">
      <alignment horizontal="center"/>
      <protection/>
    </xf>
    <xf numFmtId="10" fontId="0" fillId="7" borderId="10" xfId="0" applyNumberFormat="1" applyFill="1" applyBorder="1" applyAlignment="1" applyProtection="1">
      <alignment horizontal="center"/>
      <protection/>
    </xf>
    <xf numFmtId="8" fontId="0" fillId="7" borderId="10" xfId="0" applyNumberFormat="1" applyFill="1" applyBorder="1" applyAlignment="1" applyProtection="1">
      <alignment horizontal="center"/>
      <protection/>
    </xf>
    <xf numFmtId="0" fontId="6" fillId="19" borderId="10" xfId="0" applyNumberFormat="1" applyFont="1" applyFill="1" applyBorder="1" applyAlignment="1" applyProtection="1">
      <alignment horizontal="center" wrapText="1"/>
      <protection/>
    </xf>
    <xf numFmtId="0" fontId="14" fillId="2" borderId="10" xfId="0" applyNumberFormat="1" applyFont="1" applyFill="1" applyBorder="1" applyAlignment="1" applyProtection="1">
      <alignment horizontal="center" wrapText="1"/>
      <protection/>
    </xf>
    <xf numFmtId="0" fontId="9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wrapText="1"/>
      <protection/>
    </xf>
    <xf numFmtId="8" fontId="10" fillId="19" borderId="10" xfId="0" applyNumberFormat="1" applyFont="1" applyFill="1" applyBorder="1" applyAlignment="1" applyProtection="1">
      <alignment horizontal="center"/>
      <protection/>
    </xf>
    <xf numFmtId="0" fontId="6" fillId="2" borderId="0" xfId="0" applyNumberFormat="1" applyFont="1" applyFill="1" applyBorder="1" applyAlignment="1" applyProtection="1">
      <alignment/>
      <protection/>
    </xf>
    <xf numFmtId="165" fontId="9" fillId="33" borderId="10" xfId="0" applyNumberFormat="1" applyFont="1" applyFill="1" applyBorder="1" applyAlignment="1">
      <alignment horizontal="center" vertical="center"/>
    </xf>
    <xf numFmtId="165" fontId="9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"/>
  <sheetViews>
    <sheetView tabSelected="1" zoomScalePageLayoutView="0" workbookViewId="0" topLeftCell="A1">
      <pane xSplit="13" ySplit="3" topLeftCell="N4" activePane="bottomRight" state="frozen"/>
      <selection pane="topLeft" activeCell="A1" sqref="A1"/>
      <selection pane="topRight" activeCell="P1" sqref="P1"/>
      <selection pane="bottomLeft" activeCell="A4" sqref="A4"/>
      <selection pane="bottomRight" activeCell="J5" sqref="J5"/>
    </sheetView>
  </sheetViews>
  <sheetFormatPr defaultColWidth="9.140625" defaultRowHeight="12.75"/>
  <cols>
    <col min="1" max="1" width="9.421875" style="1" customWidth="1"/>
    <col min="2" max="2" width="13.421875" style="33" customWidth="1"/>
    <col min="3" max="6" width="13.7109375" style="1" customWidth="1"/>
    <col min="7" max="8" width="9.7109375" style="1" customWidth="1"/>
    <col min="9" max="10" width="13.7109375" style="1" customWidth="1"/>
    <col min="11" max="11" width="9.8515625" style="1" customWidth="1"/>
    <col min="12" max="13" width="13.7109375" style="1" customWidth="1"/>
  </cols>
  <sheetData>
    <row r="1" spans="1:13" ht="12.75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s="15" customFormat="1" ht="31.5">
      <c r="A3" s="14" t="s">
        <v>7</v>
      </c>
      <c r="B3" s="62" t="s">
        <v>8</v>
      </c>
      <c r="C3" s="63" t="s">
        <v>2</v>
      </c>
      <c r="D3" s="63" t="s">
        <v>15</v>
      </c>
      <c r="E3" s="64" t="s">
        <v>16</v>
      </c>
      <c r="F3" s="13" t="s">
        <v>14</v>
      </c>
      <c r="G3" s="13" t="s">
        <v>0</v>
      </c>
      <c r="H3" s="13" t="s">
        <v>1</v>
      </c>
      <c r="I3" s="64" t="s">
        <v>17</v>
      </c>
      <c r="J3" s="14" t="s">
        <v>3</v>
      </c>
      <c r="K3" s="14" t="s">
        <v>6</v>
      </c>
      <c r="L3" s="14" t="s">
        <v>4</v>
      </c>
      <c r="M3" s="61" t="s">
        <v>5</v>
      </c>
      <c r="N3" s="66" t="s">
        <v>18</v>
      </c>
    </row>
    <row r="4" spans="1:13" ht="12.75">
      <c r="A4" s="8"/>
      <c r="B4" s="32"/>
      <c r="C4" s="8"/>
      <c r="D4" s="8"/>
      <c r="E4" s="8"/>
      <c r="F4" s="8"/>
      <c r="G4" s="8"/>
      <c r="H4" s="8"/>
      <c r="I4" s="5"/>
      <c r="J4" s="5"/>
      <c r="K4" s="5"/>
      <c r="L4" s="5"/>
      <c r="M4" s="5"/>
    </row>
    <row r="5" spans="1:13" s="2" customFormat="1" ht="10.5">
      <c r="A5" s="38">
        <v>1</v>
      </c>
      <c r="B5" s="39" t="s">
        <v>11</v>
      </c>
      <c r="C5" s="36">
        <v>275490</v>
      </c>
      <c r="D5" s="36">
        <v>413235</v>
      </c>
      <c r="E5" s="36">
        <v>146639</v>
      </c>
      <c r="F5" s="40">
        <f>D5-C5</f>
        <v>137745</v>
      </c>
      <c r="G5" s="41">
        <f>F5/D5</f>
        <v>0.3333333333333333</v>
      </c>
      <c r="H5" s="42">
        <f>E5/C5</f>
        <v>0.5322842934407782</v>
      </c>
      <c r="I5" s="37">
        <v>219958</v>
      </c>
      <c r="J5" s="44">
        <f>D5-I5</f>
        <v>193277</v>
      </c>
      <c r="K5" s="45">
        <f>J5/D5</f>
        <v>0.46771691652449576</v>
      </c>
      <c r="L5" s="44">
        <f>(H5*D5)</f>
        <v>219958.49999999997</v>
      </c>
      <c r="M5" s="44">
        <f>I5-L5</f>
        <v>-0.49999999997089617</v>
      </c>
    </row>
    <row r="6" spans="1:13" ht="12.75">
      <c r="A6" s="29"/>
      <c r="B6" s="29"/>
      <c r="C6" s="8"/>
      <c r="D6" s="8"/>
      <c r="E6" s="8"/>
      <c r="F6" s="8"/>
      <c r="G6" s="8"/>
      <c r="H6" s="8"/>
      <c r="I6" s="5"/>
      <c r="J6" s="5"/>
      <c r="K6" s="5"/>
      <c r="L6" s="5"/>
      <c r="M6" s="5"/>
    </row>
    <row r="7" spans="1:13" s="2" customFormat="1" ht="10.5">
      <c r="A7" s="48">
        <v>2</v>
      </c>
      <c r="B7" s="49" t="s">
        <v>13</v>
      </c>
      <c r="C7" s="67">
        <v>198825</v>
      </c>
      <c r="D7" s="67">
        <v>298825</v>
      </c>
      <c r="E7" s="67">
        <v>146774</v>
      </c>
      <c r="F7" s="50">
        <f>D7-C7</f>
        <v>100000</v>
      </c>
      <c r="G7" s="51">
        <f>IF(D7&gt;0,F7/D7,0)</f>
        <v>0.3346440224211495</v>
      </c>
      <c r="H7" s="52">
        <f>IF(C7&gt;0,E7/C7)</f>
        <v>0.7382069659248083</v>
      </c>
      <c r="I7" s="68">
        <v>268000</v>
      </c>
      <c r="J7" s="54">
        <f>D7-I7</f>
        <v>30825</v>
      </c>
      <c r="K7" s="55">
        <f>J7/D7</f>
        <v>0.10315401991131934</v>
      </c>
      <c r="L7" s="54">
        <f>(H7*D7)</f>
        <v>220594.69659248085</v>
      </c>
      <c r="M7" s="54">
        <f>I7-L7</f>
        <v>47405.30340751915</v>
      </c>
    </row>
    <row r="8" spans="1:13" s="2" customFormat="1" ht="10.5">
      <c r="A8" s="5"/>
      <c r="B8" s="4"/>
      <c r="C8" s="9"/>
      <c r="D8" s="9"/>
      <c r="E8" s="9"/>
      <c r="F8" s="9"/>
      <c r="G8" s="10"/>
      <c r="H8" s="10"/>
      <c r="I8" s="11"/>
      <c r="J8" s="12"/>
      <c r="K8" s="6"/>
      <c r="L8" s="12"/>
      <c r="M8" s="12"/>
    </row>
    <row r="9" spans="1:13" s="2" customFormat="1" ht="10.5">
      <c r="A9" s="38">
        <v>3</v>
      </c>
      <c r="B9" s="38"/>
      <c r="C9" s="40">
        <v>0</v>
      </c>
      <c r="D9" s="40">
        <v>0</v>
      </c>
      <c r="E9" s="40">
        <v>0</v>
      </c>
      <c r="F9" s="40">
        <f>D9-C9</f>
        <v>0</v>
      </c>
      <c r="G9" s="41">
        <f>IF(D9&gt;0,F9/D9,0)</f>
        <v>0</v>
      </c>
      <c r="H9" s="42" t="b">
        <f>IF(C9&gt;0,E9/C9)</f>
        <v>0</v>
      </c>
      <c r="I9" s="43">
        <v>0</v>
      </c>
      <c r="J9" s="44">
        <f>D9-I9</f>
        <v>0</v>
      </c>
      <c r="K9" s="45" t="e">
        <f>J9/D9</f>
        <v>#DIV/0!</v>
      </c>
      <c r="L9" s="44">
        <f>(H9*D9)</f>
        <v>0</v>
      </c>
      <c r="M9" s="44">
        <f>I9-L9</f>
        <v>0</v>
      </c>
    </row>
    <row r="10" spans="1:13" s="2" customFormat="1" ht="10.5">
      <c r="A10" s="30"/>
      <c r="B10" s="30"/>
      <c r="C10" s="9"/>
      <c r="D10" s="9"/>
      <c r="E10" s="9"/>
      <c r="F10" s="9"/>
      <c r="G10" s="10"/>
      <c r="H10" s="10"/>
      <c r="I10" s="11"/>
      <c r="J10" s="12"/>
      <c r="K10" s="6"/>
      <c r="L10" s="12"/>
      <c r="M10" s="12"/>
    </row>
    <row r="11" spans="1:13" s="2" customFormat="1" ht="12.75">
      <c r="A11" s="48">
        <v>4</v>
      </c>
      <c r="B11" s="49"/>
      <c r="C11" s="56">
        <v>0</v>
      </c>
      <c r="D11" s="56">
        <v>0</v>
      </c>
      <c r="E11" s="56">
        <v>0</v>
      </c>
      <c r="F11" s="50">
        <f>D11-C11</f>
        <v>0</v>
      </c>
      <c r="G11" s="51">
        <f>IF(D11&gt;0,F11/D11,0)</f>
        <v>0</v>
      </c>
      <c r="H11" s="52" t="b">
        <f>IF(C11&gt;0,E11/C11)</f>
        <v>0</v>
      </c>
      <c r="I11" s="57">
        <v>0</v>
      </c>
      <c r="J11" s="58">
        <f>D11-I11</f>
        <v>0</v>
      </c>
      <c r="K11" s="59" t="e">
        <f>J11/D11</f>
        <v>#DIV/0!</v>
      </c>
      <c r="L11" s="60">
        <f>(H11*D11)</f>
        <v>0</v>
      </c>
      <c r="M11" s="60">
        <f>I11-L11</f>
        <v>0</v>
      </c>
    </row>
    <row r="12" spans="1:13" s="2" customFormat="1" ht="10.5">
      <c r="A12" s="5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s="2" customFormat="1" ht="10.5">
      <c r="A13" s="46">
        <v>5</v>
      </c>
      <c r="B13" s="46"/>
      <c r="C13" s="47">
        <v>0</v>
      </c>
      <c r="D13" s="47">
        <v>0</v>
      </c>
      <c r="E13" s="47">
        <v>0</v>
      </c>
      <c r="F13" s="40">
        <f>D13-C13</f>
        <v>0</v>
      </c>
      <c r="G13" s="41">
        <f>IF(D13&gt;0,F13/D13,0)</f>
        <v>0</v>
      </c>
      <c r="H13" s="42" t="b">
        <f>IF(C13&gt;0,E13/C13)</f>
        <v>0</v>
      </c>
      <c r="I13" s="43">
        <v>0</v>
      </c>
      <c r="J13" s="44">
        <f>D13-I13</f>
        <v>0</v>
      </c>
      <c r="K13" s="45" t="e">
        <f>J13/D13</f>
        <v>#DIV/0!</v>
      </c>
      <c r="L13" s="44">
        <f>(H13*D13)</f>
        <v>0</v>
      </c>
      <c r="M13" s="44">
        <f>I13-L13</f>
        <v>0</v>
      </c>
    </row>
    <row r="14" spans="1:13" s="2" customFormat="1" ht="10.5">
      <c r="A14" s="30"/>
      <c r="B14" s="3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2" customFormat="1" ht="10.5">
      <c r="A15" s="48">
        <v>6</v>
      </c>
      <c r="B15" s="49"/>
      <c r="C15" s="56">
        <v>0</v>
      </c>
      <c r="D15" s="56">
        <v>0</v>
      </c>
      <c r="E15" s="56">
        <v>0</v>
      </c>
      <c r="F15" s="50">
        <f>D15-C15</f>
        <v>0</v>
      </c>
      <c r="G15" s="51">
        <f>IF(D15&gt;0,F15/D15,0)</f>
        <v>0</v>
      </c>
      <c r="H15" s="52" t="b">
        <f>IF(C15&gt;0,E15/C15)</f>
        <v>0</v>
      </c>
      <c r="I15" s="53">
        <v>0</v>
      </c>
      <c r="J15" s="54">
        <f>D15-I15</f>
        <v>0</v>
      </c>
      <c r="K15" s="55" t="e">
        <f>J15/D15</f>
        <v>#DIV/0!</v>
      </c>
      <c r="L15" s="54">
        <f>(H15*D15)</f>
        <v>0</v>
      </c>
      <c r="M15" s="54">
        <f>I15-L15</f>
        <v>0</v>
      </c>
    </row>
    <row r="16" spans="1:13" s="2" customFormat="1" ht="10.5">
      <c r="A16" s="5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s="2" customFormat="1" ht="10.5">
      <c r="A17" s="46">
        <v>7</v>
      </c>
      <c r="B17" s="46"/>
      <c r="C17" s="47">
        <v>0</v>
      </c>
      <c r="D17" s="47">
        <v>0</v>
      </c>
      <c r="E17" s="47">
        <v>0</v>
      </c>
      <c r="F17" s="40">
        <f>D17-C17</f>
        <v>0</v>
      </c>
      <c r="G17" s="41">
        <f>IF(D17&gt;0,F17/D17,0)</f>
        <v>0</v>
      </c>
      <c r="H17" s="42" t="b">
        <f>IF(C17&gt;0,E17/C17)</f>
        <v>0</v>
      </c>
      <c r="I17" s="43">
        <v>0</v>
      </c>
      <c r="J17" s="44">
        <f>D17-I17</f>
        <v>0</v>
      </c>
      <c r="K17" s="45" t="e">
        <f>J17/D17</f>
        <v>#DIV/0!</v>
      </c>
      <c r="L17" s="44">
        <f>(H17*D17)</f>
        <v>0</v>
      </c>
      <c r="M17" s="44">
        <f>I17-L17</f>
        <v>0</v>
      </c>
    </row>
    <row r="18" spans="1:15" s="2" customFormat="1" ht="10.5">
      <c r="A18" s="30"/>
      <c r="B18" s="30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O18" s="31"/>
    </row>
    <row r="19" spans="1:13" s="2" customFormat="1" ht="10.5">
      <c r="A19" s="48">
        <v>8</v>
      </c>
      <c r="B19" s="49"/>
      <c r="C19" s="50">
        <v>0</v>
      </c>
      <c r="D19" s="50">
        <v>0</v>
      </c>
      <c r="E19" s="50">
        <v>0</v>
      </c>
      <c r="F19" s="50">
        <f>D19-C19</f>
        <v>0</v>
      </c>
      <c r="G19" s="51">
        <f>IF(D19&gt;0,F19/D19,0)</f>
        <v>0</v>
      </c>
      <c r="H19" s="52" t="b">
        <f>IF(C19&gt;0,E19/C19)</f>
        <v>0</v>
      </c>
      <c r="I19" s="53">
        <v>0</v>
      </c>
      <c r="J19" s="54">
        <f>D19-I19</f>
        <v>0</v>
      </c>
      <c r="K19" s="55" t="e">
        <f>J19/D19</f>
        <v>#DIV/0!</v>
      </c>
      <c r="L19" s="54">
        <f>(H19*D19)</f>
        <v>0</v>
      </c>
      <c r="M19" s="54">
        <f>I19-L19</f>
        <v>0</v>
      </c>
    </row>
    <row r="20" spans="1:13" s="2" customFormat="1" ht="10.5">
      <c r="A20" s="5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s="19" customFormat="1" ht="16.5" customHeight="1">
      <c r="A21" s="17"/>
      <c r="B21" s="17"/>
      <c r="C21" s="18">
        <f>SUM(C5:C20)</f>
        <v>474315</v>
      </c>
      <c r="D21" s="18">
        <f>SUM(D5:D20)</f>
        <v>712060</v>
      </c>
      <c r="E21" s="18">
        <f>SUM(E5:E20)</f>
        <v>293413</v>
      </c>
      <c r="F21" s="18">
        <f>SUM(F5:F20)</f>
        <v>237745</v>
      </c>
      <c r="G21" s="20">
        <f>AVERAGE(G5:G20)</f>
        <v>0.08349716946931035</v>
      </c>
      <c r="H21" s="20">
        <f>AVERAGE(H5:H20)</f>
        <v>0.6352456296827933</v>
      </c>
      <c r="I21" s="18">
        <f>SUM(I5:I20)</f>
        <v>487958</v>
      </c>
      <c r="J21" s="18">
        <f>SUM(J5:J20)</f>
        <v>224102</v>
      </c>
      <c r="K21" s="20" t="e">
        <f>AVERAGE(K5:K20)</f>
        <v>#DIV/0!</v>
      </c>
      <c r="L21" s="18">
        <f>SUM(L5:L20)</f>
        <v>440553.1965924808</v>
      </c>
      <c r="M21" s="65">
        <f>SUM(M5:M20)</f>
        <v>47404.80340751918</v>
      </c>
    </row>
    <row r="22" spans="1:13" s="2" customFormat="1" ht="10.5">
      <c r="A22" s="7"/>
      <c r="B22" s="1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s="2" customFormat="1" ht="12.75">
      <c r="A23" s="7"/>
      <c r="B23" s="16"/>
      <c r="C23" s="7"/>
      <c r="I23" s="7"/>
      <c r="J23" s="7"/>
      <c r="K23" s="21"/>
      <c r="L23" s="3" t="s">
        <v>12</v>
      </c>
      <c r="M23" s="23">
        <f>SUM(M5:M19)</f>
        <v>47404.80340751918</v>
      </c>
    </row>
    <row r="24" spans="1:13" s="2" customFormat="1" ht="12.75">
      <c r="A24" s="7"/>
      <c r="B24" s="16"/>
      <c r="C24" s="7"/>
      <c r="D24" s="7"/>
      <c r="E24" s="7"/>
      <c r="F24" s="7"/>
      <c r="G24" s="7"/>
      <c r="H24" s="7"/>
      <c r="I24" s="7"/>
      <c r="J24" s="7"/>
      <c r="K24" s="21"/>
      <c r="L24" s="3"/>
      <c r="M24" s="23"/>
    </row>
    <row r="25" spans="1:13" s="2" customFormat="1" ht="12.75">
      <c r="A25" s="7"/>
      <c r="B25" s="16"/>
      <c r="C25" s="7"/>
      <c r="D25" s="7" t="s">
        <v>9</v>
      </c>
      <c r="E25" s="7" t="s">
        <v>9</v>
      </c>
      <c r="F25" s="7"/>
      <c r="G25" s="7"/>
      <c r="H25" s="7" t="s">
        <v>9</v>
      </c>
      <c r="I25" s="7"/>
      <c r="J25" s="7"/>
      <c r="K25" s="21"/>
      <c r="L25" s="3" t="s">
        <v>9</v>
      </c>
      <c r="M25" s="26"/>
    </row>
    <row r="26" spans="1:13" s="2" customFormat="1" ht="12.75">
      <c r="A26" s="7"/>
      <c r="B26" s="16"/>
      <c r="C26" s="7"/>
      <c r="D26" s="27" t="s">
        <v>9</v>
      </c>
      <c r="E26" s="27" t="s">
        <v>9</v>
      </c>
      <c r="F26" s="7"/>
      <c r="G26" s="7"/>
      <c r="H26" s="28" t="s">
        <v>9</v>
      </c>
      <c r="I26" s="7"/>
      <c r="J26" s="7"/>
      <c r="K26" s="7"/>
      <c r="L26" s="3"/>
      <c r="M26" s="25"/>
    </row>
    <row r="27" spans="1:13" s="2" customFormat="1" ht="10.5">
      <c r="A27" s="7"/>
      <c r="B27" s="16"/>
      <c r="C27" s="7"/>
      <c r="D27" s="7"/>
      <c r="E27" s="7"/>
      <c r="F27" s="7"/>
      <c r="G27" s="7"/>
      <c r="H27" s="7"/>
      <c r="I27" s="7"/>
      <c r="J27" s="7"/>
      <c r="K27" s="7"/>
      <c r="L27" s="24"/>
      <c r="M27" s="25"/>
    </row>
    <row r="28" spans="1:13" s="2" customFormat="1" ht="12.75">
      <c r="A28" s="7"/>
      <c r="B28" s="16"/>
      <c r="C28" s="7"/>
      <c r="D28" s="7"/>
      <c r="E28" s="7"/>
      <c r="F28" s="7"/>
      <c r="G28" s="7"/>
      <c r="H28" s="7"/>
      <c r="I28" s="7"/>
      <c r="J28" s="7"/>
      <c r="K28" s="7"/>
      <c r="L28" s="3" t="s">
        <v>9</v>
      </c>
      <c r="M28" s="23" t="s">
        <v>9</v>
      </c>
    </row>
    <row r="29" spans="1:13" s="2" customFormat="1" ht="10.5">
      <c r="A29" s="7"/>
      <c r="B29" s="16"/>
      <c r="C29" s="7"/>
      <c r="D29" s="7"/>
      <c r="E29" s="7"/>
      <c r="F29" s="7"/>
      <c r="G29" s="7"/>
      <c r="H29" s="7"/>
      <c r="I29" s="7"/>
      <c r="J29" s="7"/>
      <c r="K29" s="7"/>
      <c r="L29" s="24"/>
      <c r="M29" s="22"/>
    </row>
    <row r="30" spans="1:13" s="2" customFormat="1" ht="10.5">
      <c r="A30" s="7"/>
      <c r="B30" s="1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s="2" customFormat="1" ht="10.5">
      <c r="A31" s="7"/>
      <c r="B31" s="1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2" customFormat="1" ht="10.5">
      <c r="A32" s="7"/>
      <c r="B32" s="1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s="2" customFormat="1" ht="10.5">
      <c r="A33" s="7"/>
      <c r="B33" s="1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2" customFormat="1" ht="10.5">
      <c r="A34" s="7"/>
      <c r="B34" s="1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s="2" customFormat="1" ht="10.5">
      <c r="A35" s="7"/>
      <c r="B35" s="1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s="2" customFormat="1" ht="10.5">
      <c r="A36" s="7"/>
      <c r="B36" s="1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s="2" customFormat="1" ht="10.5">
      <c r="A37" s="7"/>
      <c r="B37" s="1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s="2" customFormat="1" ht="10.5">
      <c r="A38" s="7"/>
      <c r="B38" s="1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s="2" customFormat="1" ht="10.5">
      <c r="A39" s="7"/>
      <c r="B39" s="1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s="2" customFormat="1" ht="10.5">
      <c r="A40" s="7"/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s="2" customFormat="1" ht="10.5">
      <c r="A41" s="7"/>
      <c r="B41" s="1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s="2" customFormat="1" ht="10.5">
      <c r="A42" s="7"/>
      <c r="B42" s="1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s="2" customFormat="1" ht="10.5">
      <c r="A43" s="7"/>
      <c r="B43" s="1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s="2" customFormat="1" ht="10.5">
      <c r="A44" s="7"/>
      <c r="B44" s="1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s="2" customFormat="1" ht="10.5">
      <c r="A45" s="7"/>
      <c r="B45" s="1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s="2" customFormat="1" ht="10.5">
      <c r="A46" s="7"/>
      <c r="B46" s="1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2" customFormat="1" ht="10.5">
      <c r="A47" s="7"/>
      <c r="B47" s="1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s="2" customFormat="1" ht="10.5">
      <c r="A48" s="7"/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s="2" customFormat="1" ht="10.5">
      <c r="A49" s="7"/>
      <c r="B49" s="1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s="2" customFormat="1" ht="10.5">
      <c r="A50" s="7"/>
      <c r="B50" s="1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s="2" customFormat="1" ht="10.5">
      <c r="A51" s="7"/>
      <c r="B51" s="1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2" customFormat="1" ht="10.5">
      <c r="A52" s="7"/>
      <c r="B52" s="1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s="2" customFormat="1" ht="10.5">
      <c r="A53" s="7"/>
      <c r="B53" s="1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s="2" customFormat="1" ht="10.5">
      <c r="A54" s="7"/>
      <c r="B54" s="1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s="2" customFormat="1" ht="10.5">
      <c r="A55" s="7"/>
      <c r="B55" s="1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s="2" customFormat="1" ht="10.5">
      <c r="A56" s="7"/>
      <c r="B56" s="1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s="2" customFormat="1" ht="10.5">
      <c r="A57" s="7"/>
      <c r="B57" s="16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2" customFormat="1" ht="10.5">
      <c r="A58" s="7"/>
      <c r="B58" s="1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s="2" customFormat="1" ht="10.5">
      <c r="A59" s="7"/>
      <c r="B59" s="1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s="2" customFormat="1" ht="10.5">
      <c r="A60" s="7"/>
      <c r="B60" s="16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2" customFormat="1" ht="10.5">
      <c r="A61" s="7"/>
      <c r="B61" s="1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s="2" customFormat="1" ht="10.5">
      <c r="A62" s="7"/>
      <c r="B62" s="1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s="2" customFormat="1" ht="10.5">
      <c r="A63" s="7"/>
      <c r="B63" s="1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s="2" customFormat="1" ht="10.5">
      <c r="A64" s="7"/>
      <c r="B64" s="1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s="2" customFormat="1" ht="10.5">
      <c r="A65" s="7"/>
      <c r="B65" s="1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s="2" customFormat="1" ht="10.5">
      <c r="A66" s="7"/>
      <c r="B66" s="1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s="2" customFormat="1" ht="10.5">
      <c r="A67" s="7"/>
      <c r="B67" s="1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s="2" customFormat="1" ht="10.5">
      <c r="A68" s="7"/>
      <c r="B68" s="1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s="2" customFormat="1" ht="10.5">
      <c r="A69" s="7"/>
      <c r="B69" s="1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s="2" customFormat="1" ht="10.5">
      <c r="A70" s="7"/>
      <c r="B70" s="1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s="2" customFormat="1" ht="10.5">
      <c r="A71" s="7"/>
      <c r="B71" s="1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s="2" customFormat="1" ht="10.5">
      <c r="A72" s="7"/>
      <c r="B72" s="1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s="2" customFormat="1" ht="10.5">
      <c r="A73" s="7"/>
      <c r="B73" s="1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s="2" customFormat="1" ht="10.5">
      <c r="A74" s="7"/>
      <c r="B74" s="1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s="2" customFormat="1" ht="10.5">
      <c r="A75" s="7"/>
      <c r="B75" s="1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s="2" customFormat="1" ht="10.5">
      <c r="A76" s="7"/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s="2" customFormat="1" ht="10.5">
      <c r="A77" s="7"/>
      <c r="B77" s="1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s="2" customFormat="1" ht="10.5">
      <c r="A78" s="7"/>
      <c r="B78" s="1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s="2" customFormat="1" ht="10.5">
      <c r="A79" s="7"/>
      <c r="B79" s="1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s="2" customFormat="1" ht="10.5">
      <c r="A80" s="7"/>
      <c r="B80" s="1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s="2" customFormat="1" ht="10.5">
      <c r="A81" s="7"/>
      <c r="B81" s="1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s="2" customFormat="1" ht="10.5">
      <c r="A82" s="7"/>
      <c r="B82" s="1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2" customFormat="1" ht="10.5">
      <c r="A83" s="7"/>
      <c r="B83" s="1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2" customFormat="1" ht="10.5">
      <c r="A84" s="7"/>
      <c r="B84" s="1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2" customFormat="1" ht="10.5">
      <c r="A85" s="7"/>
      <c r="B85" s="1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s="2" customFormat="1" ht="10.5">
      <c r="A86" s="7"/>
      <c r="B86" s="1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s="2" customFormat="1" ht="10.5">
      <c r="A87" s="7"/>
      <c r="B87" s="1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s="2" customFormat="1" ht="10.5">
      <c r="A88" s="7"/>
      <c r="B88" s="1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s="2" customFormat="1" ht="10.5">
      <c r="A89" s="7"/>
      <c r="B89" s="16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s="2" customFormat="1" ht="10.5">
      <c r="A90" s="7"/>
      <c r="B90" s="1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s="2" customFormat="1" ht="10.5">
      <c r="A91" s="7"/>
      <c r="B91" s="1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s="2" customFormat="1" ht="10.5">
      <c r="A92" s="7"/>
      <c r="B92" s="1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2" customFormat="1" ht="10.5">
      <c r="A93" s="7"/>
      <c r="B93" s="1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s="2" customFormat="1" ht="10.5">
      <c r="A94" s="7"/>
      <c r="B94" s="1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2" customFormat="1" ht="10.5">
      <c r="A95" s="7"/>
      <c r="B95" s="1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2" customFormat="1" ht="10.5">
      <c r="A96" s="7"/>
      <c r="B96" s="1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s="2" customFormat="1" ht="10.5">
      <c r="A97" s="7"/>
      <c r="B97" s="1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s="2" customFormat="1" ht="10.5">
      <c r="A98" s="7"/>
      <c r="B98" s="1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s="2" customFormat="1" ht="10.5">
      <c r="A99" s="7"/>
      <c r="B99" s="1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s="2" customFormat="1" ht="10.5">
      <c r="A100" s="7"/>
      <c r="B100" s="1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s="2" customFormat="1" ht="10.5">
      <c r="A101" s="7"/>
      <c r="B101" s="1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s="2" customFormat="1" ht="10.5">
      <c r="A102" s="7"/>
      <c r="B102" s="1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s="2" customFormat="1" ht="10.5">
      <c r="A103" s="7"/>
      <c r="B103" s="1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s="2" customFormat="1" ht="10.5">
      <c r="A104" s="7"/>
      <c r="B104" s="16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s="2" customFormat="1" ht="10.5">
      <c r="A105" s="7"/>
      <c r="B105" s="1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s="2" customFormat="1" ht="10.5">
      <c r="A106" s="7"/>
      <c r="B106" s="1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s="2" customFormat="1" ht="10.5">
      <c r="A107" s="7"/>
      <c r="B107" s="1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s="2" customFormat="1" ht="10.5">
      <c r="A108" s="7"/>
      <c r="B108" s="1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s="2" customFormat="1" ht="10.5">
      <c r="A109" s="7"/>
      <c r="B109" s="1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s="2" customFormat="1" ht="10.5">
      <c r="A110" s="7"/>
      <c r="B110" s="1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s="2" customFormat="1" ht="10.5">
      <c r="A111" s="7"/>
      <c r="B111" s="1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s="2" customFormat="1" ht="10.5">
      <c r="A112" s="7"/>
      <c r="B112" s="1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2" customFormat="1" ht="10.5">
      <c r="A113" s="7"/>
      <c r="B113" s="1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2" customFormat="1" ht="10.5">
      <c r="A114" s="7"/>
      <c r="B114" s="1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2" customFormat="1" ht="10.5">
      <c r="A115" s="7"/>
      <c r="B115" s="1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2" customFormat="1" ht="10.5">
      <c r="A116" s="7"/>
      <c r="B116" s="1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2" customFormat="1" ht="10.5">
      <c r="A117" s="7"/>
      <c r="B117" s="1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2" customFormat="1" ht="10.5">
      <c r="A118" s="7"/>
      <c r="B118" s="1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2" customFormat="1" ht="10.5">
      <c r="A119" s="7"/>
      <c r="B119" s="1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2" customFormat="1" ht="10.5">
      <c r="A120" s="7"/>
      <c r="B120" s="1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2" customFormat="1" ht="10.5">
      <c r="A121" s="7"/>
      <c r="B121" s="1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2" customFormat="1" ht="10.5">
      <c r="A122" s="7"/>
      <c r="B122" s="1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2" customFormat="1" ht="10.5">
      <c r="A123" s="7"/>
      <c r="B123" s="1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2" customFormat="1" ht="10.5">
      <c r="A124" s="7"/>
      <c r="B124" s="1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2" customFormat="1" ht="10.5">
      <c r="A125" s="7"/>
      <c r="B125" s="1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2" customFormat="1" ht="10.5">
      <c r="A126" s="7"/>
      <c r="B126" s="1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2" customFormat="1" ht="10.5">
      <c r="A127" s="7"/>
      <c r="B127" s="1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2" customFormat="1" ht="10.5">
      <c r="A128" s="7"/>
      <c r="B128" s="1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2" customFormat="1" ht="10.5">
      <c r="A129" s="7"/>
      <c r="B129" s="1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2" customFormat="1" ht="10.5">
      <c r="A130" s="7"/>
      <c r="B130" s="1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2" customFormat="1" ht="10.5">
      <c r="A131" s="7"/>
      <c r="B131" s="16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2" customFormat="1" ht="10.5">
      <c r="A132" s="7"/>
      <c r="B132" s="16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2" customFormat="1" ht="10.5">
      <c r="A133" s="7"/>
      <c r="B133" s="1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2" customFormat="1" ht="10.5">
      <c r="A134" s="7"/>
      <c r="B134" s="1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2" customFormat="1" ht="10.5">
      <c r="A135" s="7"/>
      <c r="B135" s="1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2" customFormat="1" ht="10.5">
      <c r="A136" s="7"/>
      <c r="B136" s="1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2" customFormat="1" ht="10.5">
      <c r="A137" s="7"/>
      <c r="B137" s="16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2" customFormat="1" ht="10.5">
      <c r="A138" s="7"/>
      <c r="B138" s="1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2" customFormat="1" ht="10.5">
      <c r="A139" s="7"/>
      <c r="B139" s="1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2" customFormat="1" ht="10.5">
      <c r="A140" s="7"/>
      <c r="B140" s="1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2" customFormat="1" ht="10.5">
      <c r="A141" s="7"/>
      <c r="B141" s="16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s="2" customFormat="1" ht="10.5">
      <c r="A142" s="7"/>
      <c r="B142" s="1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s="2" customFormat="1" ht="10.5">
      <c r="A143" s="7"/>
      <c r="B143" s="1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2" customFormat="1" ht="10.5">
      <c r="A144" s="7"/>
      <c r="B144" s="1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s="2" customFormat="1" ht="10.5">
      <c r="A145" s="7"/>
      <c r="B145" s="1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s="2" customFormat="1" ht="10.5">
      <c r="A146" s="7"/>
      <c r="B146" s="1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s="2" customFormat="1" ht="10.5">
      <c r="A147" s="7"/>
      <c r="B147" s="16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s="2" customFormat="1" ht="10.5">
      <c r="A148" s="7"/>
      <c r="B148" s="16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s="2" customFormat="1" ht="10.5">
      <c r="A149" s="7"/>
      <c r="B149" s="16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s="2" customFormat="1" ht="10.5">
      <c r="A150" s="7"/>
      <c r="B150" s="16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s="2" customFormat="1" ht="10.5">
      <c r="A151" s="7"/>
      <c r="B151" s="16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s="2" customFormat="1" ht="10.5">
      <c r="A152" s="7"/>
      <c r="B152" s="16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s="2" customFormat="1" ht="10.5">
      <c r="A153" s="7"/>
      <c r="B153" s="1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s="2" customFormat="1" ht="10.5">
      <c r="A154" s="7"/>
      <c r="B154" s="16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s="2" customFormat="1" ht="10.5">
      <c r="A155" s="7"/>
      <c r="B155" s="16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s="2" customFormat="1" ht="10.5">
      <c r="A156" s="7"/>
      <c r="B156" s="16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s="2" customFormat="1" ht="10.5">
      <c r="A157" s="7"/>
      <c r="B157" s="1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s="2" customFormat="1" ht="10.5">
      <c r="A158" s="7"/>
      <c r="B158" s="1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s="2" customFormat="1" ht="10.5">
      <c r="A159" s="7"/>
      <c r="B159" s="1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s="2" customFormat="1" ht="10.5">
      <c r="A160" s="7"/>
      <c r="B160" s="1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s="2" customFormat="1" ht="10.5">
      <c r="A161" s="7"/>
      <c r="B161" s="1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 s="2" customFormat="1" ht="10.5">
      <c r="A162" s="7"/>
      <c r="B162" s="1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 s="2" customFormat="1" ht="10.5">
      <c r="A163" s="7"/>
      <c r="B163" s="1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 s="2" customFormat="1" ht="10.5">
      <c r="A164" s="7"/>
      <c r="B164" s="1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s="2" customFormat="1" ht="10.5">
      <c r="A165" s="7"/>
      <c r="B165" s="16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 s="2" customFormat="1" ht="10.5">
      <c r="A166" s="7"/>
      <c r="B166" s="16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 s="2" customFormat="1" ht="10.5">
      <c r="A167" s="7"/>
      <c r="B167" s="16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 s="2" customFormat="1" ht="10.5">
      <c r="A168" s="7"/>
      <c r="B168" s="16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 s="2" customFormat="1" ht="10.5">
      <c r="A169" s="7"/>
      <c r="B169" s="16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 s="2" customFormat="1" ht="10.5">
      <c r="A170" s="7"/>
      <c r="B170" s="16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 s="2" customFormat="1" ht="10.5">
      <c r="A171" s="7"/>
      <c r="B171" s="16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 s="2" customFormat="1" ht="10.5">
      <c r="A172" s="7"/>
      <c r="B172" s="16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</sheetData>
  <sheetProtection/>
  <mergeCells count="1">
    <mergeCell ref="A1:M2"/>
  </mergeCells>
  <printOptions/>
  <pageMargins left="0.2" right="0.25" top="0.5" bottom="0.74" header="0.5" footer="0.47"/>
  <pageSetup fitToHeight="3" fitToWidth="1" horizontalDpi="300" verticalDpi="300" orientation="landscape" scale="79" r:id="rId1"/>
  <headerFooter alignWithMargins="0"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Penny Lane Crull</dc:creator>
  <cp:keywords/>
  <dc:description/>
  <cp:lastModifiedBy>Penny Lane Crull</cp:lastModifiedBy>
  <cp:lastPrinted>2009-02-07T02:10:05Z</cp:lastPrinted>
  <dcterms:created xsi:type="dcterms:W3CDTF">2008-11-14T02:02:02Z</dcterms:created>
  <dcterms:modified xsi:type="dcterms:W3CDTF">2014-11-26T20:15:17Z</dcterms:modified>
  <cp:category/>
  <cp:version/>
  <cp:contentType/>
  <cp:contentStatus/>
</cp:coreProperties>
</file>